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1.46\Users\Racun\AVA\JAVNA OBJAVA INFORMACIJA O TROŠENJU SREDSTAVA\"/>
    </mc:Choice>
  </mc:AlternateContent>
  <bookViews>
    <workbookView xWindow="0" yWindow="0" windowWidth="28800" windowHeight="12135"/>
  </bookViews>
  <sheets>
    <sheet name="Pravne osobe - Kategorija 1" sheetId="1" r:id="rId1"/>
    <sheet name="Fizičke osobe - Kategorija 1" sheetId="2" r:id="rId2"/>
    <sheet name="Fizičke osobe - Kategorija 2" sheetId="6" r:id="rId3"/>
    <sheet name="Fizičke osobe - Maloljetne" sheetId="7" state="hidden" r:id="rId4"/>
  </sheets>
  <definedNames>
    <definedName name="_xlnm._FilterDatabase" localSheetId="1" hidden="1">'Fizičke osobe - Kategorija 1'!$A$7:$D$21</definedName>
    <definedName name="_xlnm._FilterDatabase" localSheetId="2" hidden="1">'Fizičke osobe - Kategorija 2'!$A$7:$C$7</definedName>
    <definedName name="_xlnm._FilterDatabase" localSheetId="0" hidden="1">'Pravne osobe - Kategorija 1'!$A$7:$E$85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7" i="1" l="1"/>
  <c r="D68" i="1"/>
  <c r="D59" i="1"/>
  <c r="D40" i="1"/>
  <c r="D21" i="1"/>
  <c r="D15" i="1"/>
  <c r="D85" i="1" s="1"/>
  <c r="A16" i="6"/>
  <c r="B22" i="2"/>
</calcChain>
</file>

<file path=xl/sharedStrings.xml><?xml version="1.0" encoding="utf-8"?>
<sst xmlns="http://schemas.openxmlformats.org/spreadsheetml/2006/main" count="354" uniqueCount="195">
  <si>
    <t>Način objave 
isplaćenog iznosa</t>
  </si>
  <si>
    <t>Naziv primatelja</t>
  </si>
  <si>
    <t>OIB 
primatelja</t>
  </si>
  <si>
    <t>Sjedište
primatelja</t>
  </si>
  <si>
    <t>Vrsta rashoda i izdatka</t>
  </si>
  <si>
    <t>Službena putovanja</t>
  </si>
  <si>
    <t>Doprinosi za obvezno zdravstveno osiguranje</t>
  </si>
  <si>
    <t>Naknade za prijevoz, rad na terenu i odvojeni život</t>
  </si>
  <si>
    <t>Plaća za redovan rad</t>
  </si>
  <si>
    <t>Intelektualne i osobne usluge</t>
  </si>
  <si>
    <t>Naknade troškova osobama izvan radnog odnosa</t>
  </si>
  <si>
    <t>Fakultet građevinarstva, arhitekture i geodezije - ISPLATITELJ</t>
  </si>
  <si>
    <t>Matice Hrvatske 15, 21000 Split</t>
  </si>
  <si>
    <t>OIB: 83615500218</t>
  </si>
  <si>
    <t>TROGRLIĆ BORIS</t>
  </si>
  <si>
    <t>MIŠČEVIĆ PREDRAG</t>
  </si>
  <si>
    <t>PEROŠ BERNARDIN</t>
  </si>
  <si>
    <t>BALIĆ IVAN</t>
  </si>
  <si>
    <t>SMOLJANOVIĆ HRVOJE</t>
  </si>
  <si>
    <t>SRZIĆ VELJKO</t>
  </si>
  <si>
    <t>DIVIĆ VLADIMIR</t>
  </si>
  <si>
    <t>GALIĆ MIRELA</t>
  </si>
  <si>
    <t>BRAOVIĆ PLAVŠA MIRA</t>
  </si>
  <si>
    <t>RENGEL SARAH ANN</t>
  </si>
  <si>
    <t>BABIĆ IVICA HRVOJE</t>
  </si>
  <si>
    <t>BARBARIĆ LUKA</t>
  </si>
  <si>
    <t>NIŽETIĆ ĐURO</t>
  </si>
  <si>
    <t>BABIĆ DUNJA</t>
  </si>
  <si>
    <t>Korištenje prijevoznih sredstava</t>
  </si>
  <si>
    <t>Plaća za posebne uvjete rada</t>
  </si>
  <si>
    <t>Ostale naknade troškova zaposlenima</t>
  </si>
  <si>
    <t xml:space="preserve">A1 HRVATSKA  d.o.o.           </t>
  </si>
  <si>
    <t>29524210204</t>
  </si>
  <si>
    <t xml:space="preserve">Zagreb                        </t>
  </si>
  <si>
    <t>3231 - Usluge telefona, pošte i prijevoza</t>
  </si>
  <si>
    <t xml:space="preserve">AKD d.o.o.                    </t>
  </si>
  <si>
    <t>58843087891</t>
  </si>
  <si>
    <t>3221 - Uredski materijal i ostali materijalni rashodi</t>
  </si>
  <si>
    <t xml:space="preserve">APPCRO d.o.o.                 </t>
  </si>
  <si>
    <t>72830849347</t>
  </si>
  <si>
    <t>3238 - Računalne usluge</t>
  </si>
  <si>
    <t xml:space="preserve">ART d.o.o.                    </t>
  </si>
  <si>
    <t>53212735983</t>
  </si>
  <si>
    <t xml:space="preserve">Duga Resa                     </t>
  </si>
  <si>
    <t xml:space="preserve">AUTOPRAONICA BUBA             </t>
  </si>
  <si>
    <t>78802948588</t>
  </si>
  <si>
    <t xml:space="preserve">Split                         </t>
  </si>
  <si>
    <t>3239 - Ostale usluge</t>
  </si>
  <si>
    <t xml:space="preserve">AVIO CLUB TRAVEL d.o.o.       </t>
  </si>
  <si>
    <t>71499705255</t>
  </si>
  <si>
    <t>3211 - Službena putovanja</t>
  </si>
  <si>
    <t>3241 - Naknade troškova osobama izvan radnog odnosa</t>
  </si>
  <si>
    <t xml:space="preserve">BENT EXCELLENT d.o.o.ZAGREB   </t>
  </si>
  <si>
    <t>91040737993</t>
  </si>
  <si>
    <t xml:space="preserve">ZAGREB                        </t>
  </si>
  <si>
    <t xml:space="preserve">BILIĆ-ERIĆ d.o.o.             </t>
  </si>
  <si>
    <t>68580128211</t>
  </si>
  <si>
    <t xml:space="preserve">Sesvete 133                   </t>
  </si>
  <si>
    <t xml:space="preserve">BRAGOCA d.o.o.                </t>
  </si>
  <si>
    <t>31476694285</t>
  </si>
  <si>
    <t>3293 - Reprezentacija</t>
  </si>
  <si>
    <t xml:space="preserve">BUMES-VRLIKA d.o.o.           </t>
  </si>
  <si>
    <t>53556510240</t>
  </si>
  <si>
    <t>3234 - Komunalne usluge</t>
  </si>
  <si>
    <t>3235 - Zakupnine i najamnine</t>
  </si>
  <si>
    <t xml:space="preserve">CASTEL - IT INF.USLUGE        </t>
  </si>
  <si>
    <t>11827268330</t>
  </si>
  <si>
    <t xml:space="preserve">Kaštel Kambelovac             </t>
  </si>
  <si>
    <t xml:space="preserve">CENTER LUXURY ROOMS - S.ČIKEŠ </t>
  </si>
  <si>
    <t>zaštićeni podatak</t>
  </si>
  <si>
    <t xml:space="preserve">CESTAR d.o.o.                 </t>
  </si>
  <si>
    <t>27471262195</t>
  </si>
  <si>
    <t>3232 - Usluge tekućeg i investicijskog održavanja</t>
  </si>
  <si>
    <t xml:space="preserve">CIAN d.o.o.                   </t>
  </si>
  <si>
    <t>04201603871</t>
  </si>
  <si>
    <t xml:space="preserve">Croatia Poliklinika           </t>
  </si>
  <si>
    <t>80848401890</t>
  </si>
  <si>
    <t>3236 - Zdravstvene i veterinarske usluge</t>
  </si>
  <si>
    <t xml:space="preserve">ČISTOĆA d.o.o.                </t>
  </si>
  <si>
    <t>38812451417</t>
  </si>
  <si>
    <t xml:space="preserve">ČULIĆ ELEKTRO CENTAR d.o.o.   </t>
  </si>
  <si>
    <t>96434662616</t>
  </si>
  <si>
    <t>3224 - Materijal i dijelovi za tekuće i investicijsko održavanje</t>
  </si>
  <si>
    <t xml:space="preserve">ČULIĆ VIBOR ODVJETNIČKI URED  </t>
  </si>
  <si>
    <t>29906633095</t>
  </si>
  <si>
    <t>3237 - Intelektualne i osobne usluge</t>
  </si>
  <si>
    <t xml:space="preserve">           </t>
  </si>
  <si>
    <t>3295 - Pristojbe i naknade</t>
  </si>
  <si>
    <t>DRŽAVNI PRORAČUN REPUBLIKE HRV</t>
  </si>
  <si>
    <t xml:space="preserve">ELECTRONIC SECURITY d.o.o.    </t>
  </si>
  <si>
    <t>03489581187</t>
  </si>
  <si>
    <t xml:space="preserve">ENG PROJEKT d.o.o.            </t>
  </si>
  <si>
    <t>53127072738</t>
  </si>
  <si>
    <t xml:space="preserve">FER Zagreb                    </t>
  </si>
  <si>
    <t>57029260362</t>
  </si>
  <si>
    <t>3693 - Tekući prijenosi između proračunskih korisnika istog proračuna temeljem prijenosa EU sredstava</t>
  </si>
  <si>
    <t xml:space="preserve">FERROPLAST d.o.o.             </t>
  </si>
  <si>
    <t>92840154123</t>
  </si>
  <si>
    <t xml:space="preserve">Podstrana                     </t>
  </si>
  <si>
    <t xml:space="preserve">FINANCIJSKA AGENCIJA          </t>
  </si>
  <si>
    <t>85821130368</t>
  </si>
  <si>
    <t xml:space="preserve">FindAUniversity Ltd           </t>
  </si>
  <si>
    <t xml:space="preserve">Sheffield                     </t>
  </si>
  <si>
    <t>3233 - Usluge promidžbe i informiranja</t>
  </si>
  <si>
    <t xml:space="preserve">GORICA &amp; CO., d.o.o.          </t>
  </si>
  <si>
    <t>80838452864</t>
  </si>
  <si>
    <t xml:space="preserve">GRAD SPLIT                    </t>
  </si>
  <si>
    <t>78755598868</t>
  </si>
  <si>
    <t xml:space="preserve">HANZA MEDIA d.o.o.            </t>
  </si>
  <si>
    <t>79517545745</t>
  </si>
  <si>
    <t xml:space="preserve">HEP - OPSKRBA d.o.o.          </t>
  </si>
  <si>
    <t>63073332379</t>
  </si>
  <si>
    <t>3223 - Energija</t>
  </si>
  <si>
    <t xml:space="preserve">HP - HRVATSKA POŠTA d.d.      </t>
  </si>
  <si>
    <t>87311810356</t>
  </si>
  <si>
    <t xml:space="preserve">HRVATSKA KOMORA ARHITEKATA    </t>
  </si>
  <si>
    <t>85986018932</t>
  </si>
  <si>
    <t>3294 - Članarine i norme</t>
  </si>
  <si>
    <t xml:space="preserve">HT-HRVATSKI TELEKOM d.d.      </t>
  </si>
  <si>
    <t>81793146560</t>
  </si>
  <si>
    <t xml:space="preserve">IABSE                         </t>
  </si>
  <si>
    <t xml:space="preserve">ZURICH                        </t>
  </si>
  <si>
    <t xml:space="preserve">INA d.d.                      </t>
  </si>
  <si>
    <t>27759560625</t>
  </si>
  <si>
    <t>JAVNA VATRO.POSTR.GRADA SPLITA</t>
  </si>
  <si>
    <t>44537034108</t>
  </si>
  <si>
    <t xml:space="preserve">JAVNI BILJEŽNIK HELENA DRAGUN </t>
  </si>
  <si>
    <t>17993292271</t>
  </si>
  <si>
    <t xml:space="preserve">SPLIT                         </t>
  </si>
  <si>
    <t xml:space="preserve">KAKADU d.o.o.                 </t>
  </si>
  <si>
    <t>77154302674</t>
  </si>
  <si>
    <t xml:space="preserve">KERSCHOFFSET D.O.O.           </t>
  </si>
  <si>
    <t>84934386922</t>
  </si>
  <si>
    <t xml:space="preserve">KONZUM plus d.o.o.            </t>
  </si>
  <si>
    <t>62226620908</t>
  </si>
  <si>
    <t xml:space="preserve">KOPIRING D.O.O.               </t>
  </si>
  <si>
    <t>05056683188</t>
  </si>
  <si>
    <t xml:space="preserve">Lama d.o.o.                   </t>
  </si>
  <si>
    <t>11815662330</t>
  </si>
  <si>
    <t>LASER trgovina i servis d.o.o.</t>
  </si>
  <si>
    <t>97244287460</t>
  </si>
  <si>
    <t xml:space="preserve">LINKS d.o.o.                  </t>
  </si>
  <si>
    <t>32614011568</t>
  </si>
  <si>
    <t>4221 - Uredska oprema i namještaj</t>
  </si>
  <si>
    <t xml:space="preserve">MDPI                          </t>
  </si>
  <si>
    <t xml:space="preserve">4052 Basel                    </t>
  </si>
  <si>
    <t xml:space="preserve">MIKRONIS D.O.O.               </t>
  </si>
  <si>
    <t>59964152545</t>
  </si>
  <si>
    <t>3225 - Sitni inventar i auto gume</t>
  </si>
  <si>
    <t xml:space="preserve">NARODNE NOVINE                </t>
  </si>
  <si>
    <t>64546066176</t>
  </si>
  <si>
    <t xml:space="preserve">NET MEDIA SISTEMI d.o.o.      </t>
  </si>
  <si>
    <t>03380490457</t>
  </si>
  <si>
    <t xml:space="preserve">NINO COMPANY d.o.o.           </t>
  </si>
  <si>
    <t>80133772703</t>
  </si>
  <si>
    <t xml:space="preserve">OŠTRIĆ O.K. d.o.o.            </t>
  </si>
  <si>
    <t>73768929782</t>
  </si>
  <si>
    <t xml:space="preserve">Kaštel Sućurac                </t>
  </si>
  <si>
    <t xml:space="preserve">OTP BANKA d.d.                </t>
  </si>
  <si>
    <t>52508873833</t>
  </si>
  <si>
    <t>3431 - Bankarske usluge i usluge platnog prometa</t>
  </si>
  <si>
    <t xml:space="preserve">PAPIRUS GRUPA d.o.o.          </t>
  </si>
  <si>
    <t>15827489266</t>
  </si>
  <si>
    <t>PERSPEKTIVA, vl. DIJANA GRACIN</t>
  </si>
  <si>
    <t>83340596446</t>
  </si>
  <si>
    <t xml:space="preserve">PIEL d.o.o.                   </t>
  </si>
  <si>
    <t>76120956111</t>
  </si>
  <si>
    <t xml:space="preserve">PMF ZAGREB                    </t>
  </si>
  <si>
    <t>28163265527</t>
  </si>
  <si>
    <t xml:space="preserve">PROMET d.o.o.                 </t>
  </si>
  <si>
    <t>13421314997</t>
  </si>
  <si>
    <t xml:space="preserve">SERVIS KOŠIĆ d.o.o.           </t>
  </si>
  <si>
    <t>49900173834</t>
  </si>
  <si>
    <t xml:space="preserve">Križevci                      </t>
  </si>
  <si>
    <t xml:space="preserve">STUDENTSKI CENTAR SPLIT       </t>
  </si>
  <si>
    <t>25975412650</t>
  </si>
  <si>
    <t xml:space="preserve">Sveučilište u Zadru           </t>
  </si>
  <si>
    <t>10839679016</t>
  </si>
  <si>
    <t xml:space="preserve">Zadar                         </t>
  </si>
  <si>
    <t xml:space="preserve">TASK d.o.o.                   </t>
  </si>
  <si>
    <t>17543572349</t>
  </si>
  <si>
    <t xml:space="preserve">Varaždin                      </t>
  </si>
  <si>
    <t xml:space="preserve">Taylor &amp; Francis Group        </t>
  </si>
  <si>
    <t xml:space="preserve">TELEMACH HRVATSKA d.o.o.      </t>
  </si>
  <si>
    <t>70133616033</t>
  </si>
  <si>
    <t xml:space="preserve">TISAK plus d.o.o.             </t>
  </si>
  <si>
    <t>32497003047</t>
  </si>
  <si>
    <t xml:space="preserve">UHY SAVJETOVANJE D.O.O.       </t>
  </si>
  <si>
    <t>16139571061</t>
  </si>
  <si>
    <t xml:space="preserve">VODOVOD I KANALIZACIJA d.o.o. </t>
  </si>
  <si>
    <t>56826138353</t>
  </si>
  <si>
    <t>Ukupno</t>
  </si>
  <si>
    <t>INFORMACIJA O TROŠENJU SREDSTAVA ZA 01/2024</t>
  </si>
  <si>
    <t xml:space="preserve">UKUPNO 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</si>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</sst>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6"/>
      <color rgb="FFFFFFFF"/>
      <name val="Arial"/>
      <family val="2"/>
      <charset val="238"/>
    </font>
    <font>
      <b/>
      <sz val="16"/>
      <color rgb="FF000000"/>
      <name val="Tahoma"/>
      <family val="2"/>
      <charset val="238"/>
    </font>
    <font>
      <b/>
      <sz val="7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b/>
      <sz val="8"/>
      <color rgb="FFFFFFFF"/>
      <name val="Tahoma"/>
      <family val="2"/>
      <charset val="238"/>
    </font>
    <font>
      <sz val="7"/>
      <color rgb="FF00000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0" fontId="3" fillId="3" borderId="0">
      <alignment horizontal="left" vertical="center"/>
    </xf>
    <xf numFmtId="0" fontId="4" fillId="0" borderId="0">
      <alignment horizontal="left" vertical="center"/>
    </xf>
    <xf numFmtId="0" fontId="5" fillId="0" borderId="0">
      <alignment horizontal="left" vertical="top"/>
    </xf>
    <xf numFmtId="0" fontId="6" fillId="0" borderId="0">
      <alignment horizontal="left" vertical="top"/>
    </xf>
    <xf numFmtId="0" fontId="5" fillId="4" borderId="0">
      <alignment horizontal="right" vertical="center"/>
    </xf>
    <xf numFmtId="0" fontId="5" fillId="4" borderId="0">
      <alignment horizontal="left" vertical="center"/>
    </xf>
    <xf numFmtId="0" fontId="5" fillId="4" borderId="0">
      <alignment horizontal="left" vertical="center"/>
    </xf>
    <xf numFmtId="0" fontId="5" fillId="4" borderId="0">
      <alignment horizontal="left" vertical="center"/>
    </xf>
    <xf numFmtId="0" fontId="5" fillId="4" borderId="0">
      <alignment horizontal="left" vertical="center"/>
    </xf>
    <xf numFmtId="0" fontId="7" fillId="0" borderId="0">
      <alignment horizontal="left"/>
    </xf>
    <xf numFmtId="0" fontId="7" fillId="0" borderId="0">
      <alignment horizontal="right"/>
    </xf>
    <xf numFmtId="0" fontId="8" fillId="0" borderId="0">
      <alignment horizontal="left"/>
    </xf>
    <xf numFmtId="0" fontId="6" fillId="0" borderId="0">
      <alignment horizontal="left"/>
    </xf>
    <xf numFmtId="0" fontId="9" fillId="5" borderId="0">
      <alignment horizontal="left"/>
    </xf>
    <xf numFmtId="0" fontId="10" fillId="0" borderId="0">
      <alignment horizontal="right" vertical="top"/>
    </xf>
    <xf numFmtId="0" fontId="10" fillId="0" borderId="0">
      <alignment horizontal="left" vertical="top"/>
    </xf>
    <xf numFmtId="0" fontId="10" fillId="0" borderId="0">
      <alignment horizontal="left" vertical="top"/>
    </xf>
    <xf numFmtId="0" fontId="10" fillId="0" borderId="0">
      <alignment horizontal="righ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5" fillId="0" borderId="0">
      <alignment horizontal="left" vertical="top"/>
    </xf>
    <xf numFmtId="0" fontId="5" fillId="0" borderId="0">
      <alignment horizontal="left"/>
    </xf>
    <xf numFmtId="0" fontId="7" fillId="0" borderId="0">
      <alignment horizontal="left" vertical="top"/>
    </xf>
    <xf numFmtId="0" fontId="6" fillId="0" borderId="0">
      <alignment horizontal="left" vertical="top"/>
    </xf>
    <xf numFmtId="0" fontId="5" fillId="0" borderId="0">
      <alignment horizontal="left" vertical="center"/>
    </xf>
    <xf numFmtId="0" fontId="7" fillId="0" borderId="0">
      <alignment horizontal="left" vertical="center"/>
    </xf>
    <xf numFmtId="0" fontId="6" fillId="0" borderId="0">
      <alignment horizontal="left"/>
    </xf>
    <xf numFmtId="0" fontId="5" fillId="0" borderId="0">
      <alignment horizontal="right" vertical="top"/>
    </xf>
    <xf numFmtId="0" fontId="6" fillId="0" borderId="0">
      <alignment horizontal="left" vertical="top"/>
    </xf>
    <xf numFmtId="0" fontId="13" fillId="0" borderId="0">
      <alignment vertical="top"/>
    </xf>
  </cellStyleXfs>
  <cellXfs count="56">
    <xf numFmtId="0" fontId="0" fillId="0" borderId="0" xfId="0"/>
    <xf numFmtId="0" fontId="1" fillId="0" borderId="0" xfId="0" applyFont="1"/>
    <xf numFmtId="0" fontId="0" fillId="0" borderId="0" xfId="0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4" fontId="0" fillId="2" borderId="9" xfId="0" applyNumberFormat="1" applyFill="1" applyBorder="1" applyAlignment="1">
      <alignment horizontal="center" vertical="center" wrapText="1"/>
    </xf>
    <xf numFmtId="0" fontId="11" fillId="0" borderId="5" xfId="0" applyFont="1" applyBorder="1"/>
    <xf numFmtId="0" fontId="11" fillId="0" borderId="6" xfId="0" applyFont="1" applyBorder="1"/>
    <xf numFmtId="4" fontId="11" fillId="0" borderId="7" xfId="0" applyNumberFormat="1" applyFont="1" applyBorder="1"/>
    <xf numFmtId="0" fontId="11" fillId="0" borderId="12" xfId="0" applyFont="1" applyBorder="1"/>
    <xf numFmtId="4" fontId="11" fillId="2" borderId="13" xfId="0" applyNumberFormat="1" applyFont="1" applyFill="1" applyBorder="1"/>
    <xf numFmtId="4" fontId="11" fillId="2" borderId="14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11" fillId="0" borderId="6" xfId="0" applyFont="1" applyBorder="1" applyAlignment="1">
      <alignment horizontal="left"/>
    </xf>
    <xf numFmtId="0" fontId="0" fillId="6" borderId="1" xfId="0" applyFont="1" applyFill="1" applyBorder="1" applyAlignment="1">
      <alignment horizontal="center" vertical="center"/>
    </xf>
    <xf numFmtId="0" fontId="0" fillId="0" borderId="0" xfId="0" applyFont="1"/>
    <xf numFmtId="0" fontId="0" fillId="0" borderId="3" xfId="0" applyFont="1" applyFill="1" applyBorder="1" applyAlignment="1">
      <alignment horizontal="left"/>
    </xf>
    <xf numFmtId="0" fontId="0" fillId="0" borderId="3" xfId="0" applyFont="1" applyFill="1" applyBorder="1"/>
    <xf numFmtId="0" fontId="0" fillId="0" borderId="4" xfId="0" applyFont="1" applyFill="1" applyBorder="1" applyAlignment="1">
      <alignment horizontal="left" vertical="center"/>
    </xf>
    <xf numFmtId="4" fontId="0" fillId="0" borderId="4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0" fontId="0" fillId="6" borderId="5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0" fillId="0" borderId="4" xfId="0" applyFont="1" applyFill="1" applyBorder="1"/>
    <xf numFmtId="0" fontId="0" fillId="0" borderId="8" xfId="0" applyFont="1" applyFill="1" applyBorder="1"/>
    <xf numFmtId="0" fontId="0" fillId="0" borderId="11" xfId="0" applyFont="1" applyBorder="1"/>
    <xf numFmtId="0" fontId="0" fillId="2" borderId="1" xfId="0" applyFill="1" applyBorder="1" applyAlignment="1">
      <alignment horizontal="left"/>
    </xf>
    <xf numFmtId="4" fontId="0" fillId="2" borderId="1" xfId="0" applyNumberFormat="1" applyFill="1" applyBorder="1" applyAlignment="1">
      <alignment horizontal="right"/>
    </xf>
    <xf numFmtId="0" fontId="0" fillId="0" borderId="1" xfId="0" applyBorder="1"/>
    <xf numFmtId="4" fontId="0" fillId="2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left"/>
    </xf>
    <xf numFmtId="4" fontId="0" fillId="2" borderId="1" xfId="0" applyNumberFormat="1" applyFill="1" applyBorder="1" applyAlignment="1">
      <alignment horizontal="right" vertical="center" wrapText="1"/>
    </xf>
    <xf numFmtId="0" fontId="0" fillId="2" borderId="1" xfId="0" applyFill="1" applyBorder="1" applyAlignment="1">
      <alignment horizontal="right" vertical="center" wrapText="1"/>
    </xf>
    <xf numFmtId="0" fontId="0" fillId="0" borderId="1" xfId="0" applyBorder="1" applyAlignment="1">
      <alignment horizontal="left" vertical="center"/>
    </xf>
    <xf numFmtId="4" fontId="12" fillId="2" borderId="1" xfId="0" applyNumberFormat="1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6" borderId="5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/>
    </xf>
    <xf numFmtId="4" fontId="0" fillId="0" borderId="0" xfId="0" applyNumberFormat="1" applyFont="1"/>
    <xf numFmtId="4" fontId="0" fillId="6" borderId="1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right" vertical="center" wrapText="1"/>
    </xf>
    <xf numFmtId="4" fontId="0" fillId="0" borderId="9" xfId="0" applyNumberFormat="1" applyFont="1" applyFill="1" applyBorder="1" applyAlignment="1">
      <alignment horizontal="right" vertical="center" wrapText="1"/>
    </xf>
    <xf numFmtId="4" fontId="0" fillId="0" borderId="4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0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49" fontId="0" fillId="0" borderId="4" xfId="0" applyNumberFormat="1" applyFont="1" applyFill="1" applyBorder="1" applyAlignment="1">
      <alignment horizontal="center"/>
    </xf>
  </cellXfs>
  <cellStyles count="31">
    <cellStyle name="Normal" xfId="0" builtinId="0"/>
    <cellStyle name="Normal 2" xfId="30"/>
    <cellStyle name="S0" xfId="1"/>
    <cellStyle name="S1" xfId="2"/>
    <cellStyle name="S10" xfId="11"/>
    <cellStyle name="S11" xfId="12"/>
    <cellStyle name="S12" xfId="13"/>
    <cellStyle name="S13" xfId="14"/>
    <cellStyle name="S14" xfId="15"/>
    <cellStyle name="S15" xfId="16"/>
    <cellStyle name="S16" xfId="17"/>
    <cellStyle name="S17" xfId="18"/>
    <cellStyle name="S18" xfId="19"/>
    <cellStyle name="S19" xfId="20"/>
    <cellStyle name="S2" xfId="3"/>
    <cellStyle name="S20" xfId="21"/>
    <cellStyle name="S21" xfId="22"/>
    <cellStyle name="S22" xfId="23"/>
    <cellStyle name="S23" xfId="24"/>
    <cellStyle name="S24" xfId="25"/>
    <cellStyle name="S25" xfId="26"/>
    <cellStyle name="S26" xfId="27"/>
    <cellStyle name="S27" xfId="28"/>
    <cellStyle name="S28" xfId="29"/>
    <cellStyle name="S3" xfId="4"/>
    <cellStyle name="S4" xfId="5"/>
    <cellStyle name="S5" xfId="6"/>
    <cellStyle name="S6" xfId="7"/>
    <cellStyle name="S7" xfId="8"/>
    <cellStyle name="S8" xfId="9"/>
    <cellStyle name="S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tabSelected="1" workbookViewId="0">
      <pane ySplit="7" topLeftCell="A8" activePane="bottomLeft" state="frozen"/>
      <selection pane="bottomLeft" activeCell="I71" sqref="I71"/>
    </sheetView>
  </sheetViews>
  <sheetFormatPr defaultRowHeight="15" x14ac:dyDescent="0.25"/>
  <cols>
    <col min="1" max="1" width="39.42578125" style="15" customWidth="1"/>
    <col min="2" max="2" width="12" style="15" customWidth="1"/>
    <col min="3" max="3" width="16.7109375" style="50" customWidth="1"/>
    <col min="4" max="4" width="12.140625" style="45" customWidth="1"/>
    <col min="5" max="5" width="90.140625" style="15" customWidth="1"/>
  </cols>
  <sheetData>
    <row r="1" spans="1:5" ht="15.75" x14ac:dyDescent="0.25">
      <c r="A1" s="1" t="s">
        <v>11</v>
      </c>
    </row>
    <row r="2" spans="1:5" ht="15.75" x14ac:dyDescent="0.25">
      <c r="A2" s="1" t="s">
        <v>12</v>
      </c>
    </row>
    <row r="3" spans="1:5" ht="15.75" x14ac:dyDescent="0.25">
      <c r="A3" s="1" t="s">
        <v>13</v>
      </c>
    </row>
    <row r="5" spans="1:5" ht="20.25" customHeight="1" x14ac:dyDescent="0.25">
      <c r="A5" s="39" t="s">
        <v>192</v>
      </c>
      <c r="B5" s="39"/>
      <c r="C5" s="39"/>
      <c r="D5" s="39"/>
      <c r="E5" s="39"/>
    </row>
    <row r="7" spans="1:5" ht="48.75" customHeight="1" x14ac:dyDescent="0.25">
      <c r="A7" s="14" t="s">
        <v>1</v>
      </c>
      <c r="B7" s="51" t="s">
        <v>2</v>
      </c>
      <c r="C7" s="52" t="s">
        <v>3</v>
      </c>
      <c r="D7" s="46" t="s">
        <v>0</v>
      </c>
      <c r="E7" s="22" t="s">
        <v>4</v>
      </c>
    </row>
    <row r="8" spans="1:5" s="2" customFormat="1" ht="19.5" customHeight="1" x14ac:dyDescent="0.25">
      <c r="A8" s="16" t="s">
        <v>31</v>
      </c>
      <c r="B8" s="21" t="s">
        <v>32</v>
      </c>
      <c r="C8" s="53" t="s">
        <v>33</v>
      </c>
      <c r="D8" s="47">
        <v>33.68</v>
      </c>
      <c r="E8" s="23" t="s">
        <v>34</v>
      </c>
    </row>
    <row r="9" spans="1:5" s="2" customFormat="1" ht="19.5" customHeight="1" x14ac:dyDescent="0.25">
      <c r="A9" s="16" t="s">
        <v>35</v>
      </c>
      <c r="B9" s="21" t="s">
        <v>36</v>
      </c>
      <c r="C9" s="54" t="s">
        <v>33</v>
      </c>
      <c r="D9" s="48">
        <v>46.8</v>
      </c>
      <c r="E9" s="24" t="s">
        <v>37</v>
      </c>
    </row>
    <row r="10" spans="1:5" s="2" customFormat="1" ht="19.5" customHeight="1" x14ac:dyDescent="0.25">
      <c r="A10" s="16" t="s">
        <v>38</v>
      </c>
      <c r="B10" s="21" t="s">
        <v>39</v>
      </c>
      <c r="C10" s="20" t="s">
        <v>33</v>
      </c>
      <c r="D10" s="48">
        <v>2489.5100000000002</v>
      </c>
      <c r="E10" s="24" t="s">
        <v>40</v>
      </c>
    </row>
    <row r="11" spans="1:5" s="2" customFormat="1" ht="19.5" customHeight="1" x14ac:dyDescent="0.25">
      <c r="A11" s="16" t="s">
        <v>41</v>
      </c>
      <c r="B11" s="21" t="s">
        <v>42</v>
      </c>
      <c r="C11" s="54" t="s">
        <v>43</v>
      </c>
      <c r="D11" s="48">
        <v>650</v>
      </c>
      <c r="E11" s="24" t="s">
        <v>37</v>
      </c>
    </row>
    <row r="12" spans="1:5" s="2" customFormat="1" ht="19.5" customHeight="1" x14ac:dyDescent="0.25">
      <c r="A12" s="16" t="s">
        <v>44</v>
      </c>
      <c r="B12" s="21" t="s">
        <v>45</v>
      </c>
      <c r="C12" s="20" t="s">
        <v>46</v>
      </c>
      <c r="D12" s="48">
        <v>20</v>
      </c>
      <c r="E12" s="24" t="s">
        <v>47</v>
      </c>
    </row>
    <row r="13" spans="1:5" s="2" customFormat="1" ht="19.5" customHeight="1" x14ac:dyDescent="0.25">
      <c r="A13" s="16" t="s">
        <v>48</v>
      </c>
      <c r="B13" s="21" t="s">
        <v>49</v>
      </c>
      <c r="C13" s="54" t="s">
        <v>33</v>
      </c>
      <c r="D13" s="48">
        <v>971</v>
      </c>
      <c r="E13" s="24" t="s">
        <v>50</v>
      </c>
    </row>
    <row r="14" spans="1:5" s="2" customFormat="1" ht="19.5" customHeight="1" x14ac:dyDescent="0.25">
      <c r="A14" s="16" t="s">
        <v>48</v>
      </c>
      <c r="B14" s="21" t="s">
        <v>49</v>
      </c>
      <c r="C14" s="20" t="s">
        <v>33</v>
      </c>
      <c r="D14" s="48">
        <v>248.78</v>
      </c>
      <c r="E14" s="24" t="s">
        <v>51</v>
      </c>
    </row>
    <row r="15" spans="1:5" s="2" customFormat="1" ht="19.5" customHeight="1" x14ac:dyDescent="0.25">
      <c r="A15" s="16" t="s">
        <v>48</v>
      </c>
      <c r="B15" s="21"/>
      <c r="C15" s="20" t="s">
        <v>191</v>
      </c>
      <c r="D15" s="48">
        <f>SUM(D13:D14)</f>
        <v>1219.78</v>
      </c>
      <c r="E15" s="24"/>
    </row>
    <row r="16" spans="1:5" s="2" customFormat="1" ht="19.5" customHeight="1" x14ac:dyDescent="0.25">
      <c r="A16" s="16" t="s">
        <v>52</v>
      </c>
      <c r="B16" s="21" t="s">
        <v>53</v>
      </c>
      <c r="C16" s="20" t="s">
        <v>54</v>
      </c>
      <c r="D16" s="49">
        <v>220.15</v>
      </c>
      <c r="E16" s="24" t="s">
        <v>37</v>
      </c>
    </row>
    <row r="17" spans="1:5" ht="19.5" customHeight="1" x14ac:dyDescent="0.25">
      <c r="A17" s="16" t="s">
        <v>55</v>
      </c>
      <c r="B17" s="21" t="s">
        <v>56</v>
      </c>
      <c r="C17" s="18" t="s">
        <v>57</v>
      </c>
      <c r="D17" s="19">
        <v>33.18</v>
      </c>
      <c r="E17" s="25" t="s">
        <v>47</v>
      </c>
    </row>
    <row r="18" spans="1:5" s="2" customFormat="1" ht="19.5" customHeight="1" x14ac:dyDescent="0.25">
      <c r="A18" s="17" t="s">
        <v>58</v>
      </c>
      <c r="B18" s="25" t="s">
        <v>59</v>
      </c>
      <c r="C18" s="20" t="s">
        <v>46</v>
      </c>
      <c r="D18" s="19">
        <v>234.78</v>
      </c>
      <c r="E18" s="26" t="s">
        <v>60</v>
      </c>
    </row>
    <row r="19" spans="1:5" s="2" customFormat="1" ht="19.5" customHeight="1" x14ac:dyDescent="0.25">
      <c r="A19" s="16" t="s">
        <v>61</v>
      </c>
      <c r="B19" s="21" t="s">
        <v>62</v>
      </c>
      <c r="C19" s="18" t="s">
        <v>46</v>
      </c>
      <c r="D19" s="19">
        <v>54</v>
      </c>
      <c r="E19" s="25" t="s">
        <v>63</v>
      </c>
    </row>
    <row r="20" spans="1:5" s="2" customFormat="1" ht="19.5" customHeight="1" x14ac:dyDescent="0.25">
      <c r="A20" s="16" t="s">
        <v>61</v>
      </c>
      <c r="B20" s="25" t="s">
        <v>62</v>
      </c>
      <c r="C20" s="20" t="s">
        <v>46</v>
      </c>
      <c r="D20" s="19">
        <v>80</v>
      </c>
      <c r="E20" s="26" t="s">
        <v>64</v>
      </c>
    </row>
    <row r="21" spans="1:5" s="2" customFormat="1" ht="19.5" customHeight="1" x14ac:dyDescent="0.25">
      <c r="A21" s="16" t="s">
        <v>61</v>
      </c>
      <c r="B21" s="25"/>
      <c r="C21" s="20" t="s">
        <v>191</v>
      </c>
      <c r="D21" s="19">
        <f>D19+D20</f>
        <v>134</v>
      </c>
      <c r="E21" s="26"/>
    </row>
    <row r="22" spans="1:5" ht="19.5" customHeight="1" x14ac:dyDescent="0.25">
      <c r="A22" s="17" t="s">
        <v>65</v>
      </c>
      <c r="B22" s="21" t="s">
        <v>66</v>
      </c>
      <c r="C22" s="18" t="s">
        <v>67</v>
      </c>
      <c r="D22" s="19">
        <v>165.9</v>
      </c>
      <c r="E22" s="26" t="s">
        <v>40</v>
      </c>
    </row>
    <row r="23" spans="1:5" s="2" customFormat="1" ht="19.5" customHeight="1" x14ac:dyDescent="0.25">
      <c r="A23" s="17" t="s">
        <v>68</v>
      </c>
      <c r="B23" s="25" t="s">
        <v>69</v>
      </c>
      <c r="C23" s="20" t="s">
        <v>69</v>
      </c>
      <c r="D23" s="19">
        <v>90</v>
      </c>
      <c r="E23" s="26" t="s">
        <v>51</v>
      </c>
    </row>
    <row r="24" spans="1:5" ht="19.5" customHeight="1" x14ac:dyDescent="0.25">
      <c r="A24" s="17" t="s">
        <v>70</v>
      </c>
      <c r="B24" s="21" t="s">
        <v>71</v>
      </c>
      <c r="C24" s="20" t="s">
        <v>46</v>
      </c>
      <c r="D24" s="19">
        <v>268.8</v>
      </c>
      <c r="E24" s="26" t="s">
        <v>72</v>
      </c>
    </row>
    <row r="25" spans="1:5" s="2" customFormat="1" ht="19.5" customHeight="1" x14ac:dyDescent="0.25">
      <c r="A25" s="17" t="s">
        <v>73</v>
      </c>
      <c r="B25" s="21" t="s">
        <v>74</v>
      </c>
      <c r="C25" s="20" t="s">
        <v>46</v>
      </c>
      <c r="D25" s="19">
        <v>286.19</v>
      </c>
      <c r="E25" s="26" t="s">
        <v>63</v>
      </c>
    </row>
    <row r="26" spans="1:5" s="2" customFormat="1" ht="19.5" customHeight="1" x14ac:dyDescent="0.25">
      <c r="A26" s="17" t="s">
        <v>75</v>
      </c>
      <c r="B26" s="21" t="s">
        <v>76</v>
      </c>
      <c r="C26" s="20" t="s">
        <v>33</v>
      </c>
      <c r="D26" s="19">
        <v>875.98</v>
      </c>
      <c r="E26" s="26" t="s">
        <v>77</v>
      </c>
    </row>
    <row r="27" spans="1:5" s="2" customFormat="1" ht="19.5" customHeight="1" x14ac:dyDescent="0.25">
      <c r="A27" s="17" t="s">
        <v>78</v>
      </c>
      <c r="B27" s="21" t="s">
        <v>79</v>
      </c>
      <c r="C27" s="20" t="s">
        <v>46</v>
      </c>
      <c r="D27" s="19">
        <v>497.44</v>
      </c>
      <c r="E27" s="26" t="s">
        <v>63</v>
      </c>
    </row>
    <row r="28" spans="1:5" ht="19.5" customHeight="1" x14ac:dyDescent="0.25">
      <c r="A28" s="17" t="s">
        <v>80</v>
      </c>
      <c r="B28" s="21" t="s">
        <v>81</v>
      </c>
      <c r="C28" s="20" t="s">
        <v>46</v>
      </c>
      <c r="D28" s="19">
        <v>23.4</v>
      </c>
      <c r="E28" s="26" t="s">
        <v>82</v>
      </c>
    </row>
    <row r="29" spans="1:5" s="2" customFormat="1" ht="19.5" customHeight="1" x14ac:dyDescent="0.25">
      <c r="A29" s="17" t="s">
        <v>83</v>
      </c>
      <c r="B29" s="25" t="s">
        <v>84</v>
      </c>
      <c r="C29" s="20" t="s">
        <v>46</v>
      </c>
      <c r="D29" s="19">
        <v>662.5</v>
      </c>
      <c r="E29" s="26" t="s">
        <v>85</v>
      </c>
    </row>
    <row r="30" spans="1:5" s="2" customFormat="1" ht="19.5" customHeight="1" x14ac:dyDescent="0.25">
      <c r="A30" s="17" t="s">
        <v>88</v>
      </c>
      <c r="B30" s="25"/>
      <c r="C30" s="20" t="s">
        <v>33</v>
      </c>
      <c r="D30" s="19">
        <v>753.81</v>
      </c>
      <c r="E30" s="26" t="s">
        <v>87</v>
      </c>
    </row>
    <row r="31" spans="1:5" s="2" customFormat="1" ht="19.5" customHeight="1" x14ac:dyDescent="0.25">
      <c r="A31" s="17" t="s">
        <v>89</v>
      </c>
      <c r="B31" s="21" t="s">
        <v>90</v>
      </c>
      <c r="C31" s="20" t="s">
        <v>46</v>
      </c>
      <c r="D31" s="19">
        <v>152.5</v>
      </c>
      <c r="E31" s="26" t="s">
        <v>72</v>
      </c>
    </row>
    <row r="32" spans="1:5" s="2" customFormat="1" ht="19.5" customHeight="1" x14ac:dyDescent="0.25">
      <c r="A32" s="17" t="s">
        <v>91</v>
      </c>
      <c r="B32" s="25" t="s">
        <v>92</v>
      </c>
      <c r="C32" s="20" t="s">
        <v>46</v>
      </c>
      <c r="D32" s="19">
        <v>950</v>
      </c>
      <c r="E32" s="26" t="s">
        <v>85</v>
      </c>
    </row>
    <row r="33" spans="1:5" ht="19.5" customHeight="1" x14ac:dyDescent="0.25">
      <c r="A33" s="17" t="s">
        <v>93</v>
      </c>
      <c r="B33" s="21" t="s">
        <v>94</v>
      </c>
      <c r="C33" s="20" t="s">
        <v>33</v>
      </c>
      <c r="D33" s="19">
        <v>697.55</v>
      </c>
      <c r="E33" s="26" t="s">
        <v>95</v>
      </c>
    </row>
    <row r="34" spans="1:5" s="2" customFormat="1" ht="19.5" customHeight="1" x14ac:dyDescent="0.25">
      <c r="A34" s="17" t="s">
        <v>96</v>
      </c>
      <c r="B34" s="25" t="s">
        <v>97</v>
      </c>
      <c r="C34" s="20" t="s">
        <v>98</v>
      </c>
      <c r="D34" s="19">
        <v>232.1</v>
      </c>
      <c r="E34" s="26" t="s">
        <v>82</v>
      </c>
    </row>
    <row r="35" spans="1:5" s="2" customFormat="1" ht="19.5" customHeight="1" x14ac:dyDescent="0.25">
      <c r="A35" s="17" t="s">
        <v>99</v>
      </c>
      <c r="B35" s="21" t="s">
        <v>100</v>
      </c>
      <c r="C35" s="20" t="s">
        <v>33</v>
      </c>
      <c r="D35" s="19">
        <v>6.16</v>
      </c>
      <c r="E35" s="26" t="s">
        <v>40</v>
      </c>
    </row>
    <row r="36" spans="1:5" s="2" customFormat="1" ht="19.5" customHeight="1" x14ac:dyDescent="0.25">
      <c r="A36" s="17" t="s">
        <v>101</v>
      </c>
      <c r="B36" s="25" t="s">
        <v>86</v>
      </c>
      <c r="C36" s="20" t="s">
        <v>102</v>
      </c>
      <c r="D36" s="19">
        <v>423.3</v>
      </c>
      <c r="E36" s="26" t="s">
        <v>103</v>
      </c>
    </row>
    <row r="37" spans="1:5" s="2" customFormat="1" ht="19.5" customHeight="1" x14ac:dyDescent="0.25">
      <c r="A37" s="17" t="s">
        <v>104</v>
      </c>
      <c r="B37" s="21" t="s">
        <v>105</v>
      </c>
      <c r="C37" s="20" t="s">
        <v>46</v>
      </c>
      <c r="D37" s="19">
        <v>80</v>
      </c>
      <c r="E37" s="26" t="s">
        <v>51</v>
      </c>
    </row>
    <row r="38" spans="1:5" s="2" customFormat="1" ht="19.5" customHeight="1" x14ac:dyDescent="0.25">
      <c r="A38" s="17" t="s">
        <v>106</v>
      </c>
      <c r="B38" s="25" t="s">
        <v>107</v>
      </c>
      <c r="C38" s="20" t="s">
        <v>46</v>
      </c>
      <c r="D38" s="19">
        <v>635.30999999999995</v>
      </c>
      <c r="E38" s="26" t="s">
        <v>63</v>
      </c>
    </row>
    <row r="39" spans="1:5" s="2" customFormat="1" ht="19.5" customHeight="1" x14ac:dyDescent="0.25">
      <c r="A39" s="17" t="s">
        <v>106</v>
      </c>
      <c r="B39" s="21" t="s">
        <v>107</v>
      </c>
      <c r="C39" s="20" t="s">
        <v>46</v>
      </c>
      <c r="D39" s="19">
        <v>925</v>
      </c>
      <c r="E39" s="26" t="s">
        <v>64</v>
      </c>
    </row>
    <row r="40" spans="1:5" s="2" customFormat="1" ht="19.5" customHeight="1" x14ac:dyDescent="0.25">
      <c r="A40" s="17" t="s">
        <v>106</v>
      </c>
      <c r="B40" s="21"/>
      <c r="C40" s="20" t="s">
        <v>191</v>
      </c>
      <c r="D40" s="19">
        <f>D38+D39</f>
        <v>1560.31</v>
      </c>
      <c r="E40" s="26"/>
    </row>
    <row r="41" spans="1:5" s="2" customFormat="1" ht="19.5" customHeight="1" x14ac:dyDescent="0.25">
      <c r="A41" s="17" t="s">
        <v>108</v>
      </c>
      <c r="B41" s="25" t="s">
        <v>109</v>
      </c>
      <c r="C41" s="20" t="s">
        <v>54</v>
      </c>
      <c r="D41" s="19">
        <v>404.32</v>
      </c>
      <c r="E41" s="26" t="s">
        <v>37</v>
      </c>
    </row>
    <row r="42" spans="1:5" ht="19.5" customHeight="1" x14ac:dyDescent="0.25">
      <c r="A42" s="17" t="s">
        <v>110</v>
      </c>
      <c r="B42" s="21" t="s">
        <v>111</v>
      </c>
      <c r="C42" s="20" t="s">
        <v>33</v>
      </c>
      <c r="D42" s="19">
        <v>8387.3700000000008</v>
      </c>
      <c r="E42" s="26" t="s">
        <v>112</v>
      </c>
    </row>
    <row r="43" spans="1:5" s="2" customFormat="1" ht="19.5" customHeight="1" x14ac:dyDescent="0.25">
      <c r="A43" s="17" t="s">
        <v>113</v>
      </c>
      <c r="B43" s="25" t="s">
        <v>114</v>
      </c>
      <c r="C43" s="20" t="s">
        <v>33</v>
      </c>
      <c r="D43" s="19">
        <v>221.43</v>
      </c>
      <c r="E43" s="26" t="s">
        <v>34</v>
      </c>
    </row>
    <row r="44" spans="1:5" s="2" customFormat="1" ht="19.5" customHeight="1" x14ac:dyDescent="0.25">
      <c r="A44" s="17" t="s">
        <v>115</v>
      </c>
      <c r="B44" s="21" t="s">
        <v>116</v>
      </c>
      <c r="C44" s="20" t="s">
        <v>54</v>
      </c>
      <c r="D44" s="19">
        <v>120</v>
      </c>
      <c r="E44" s="26" t="s">
        <v>117</v>
      </c>
    </row>
    <row r="45" spans="1:5" s="2" customFormat="1" ht="19.5" customHeight="1" x14ac:dyDescent="0.25">
      <c r="A45" s="17" t="s">
        <v>118</v>
      </c>
      <c r="B45" s="25" t="s">
        <v>119</v>
      </c>
      <c r="C45" s="20" t="s">
        <v>54</v>
      </c>
      <c r="D45" s="19">
        <v>16.59</v>
      </c>
      <c r="E45" s="26" t="s">
        <v>64</v>
      </c>
    </row>
    <row r="46" spans="1:5" s="2" customFormat="1" ht="19.5" customHeight="1" x14ac:dyDescent="0.25">
      <c r="A46" s="17" t="s">
        <v>120</v>
      </c>
      <c r="B46" s="21" t="s">
        <v>86</v>
      </c>
      <c r="C46" s="20" t="s">
        <v>121</v>
      </c>
      <c r="D46" s="19">
        <v>158.22999999999999</v>
      </c>
      <c r="E46" s="26" t="s">
        <v>117</v>
      </c>
    </row>
    <row r="47" spans="1:5" ht="19.5" customHeight="1" x14ac:dyDescent="0.25">
      <c r="A47" s="17" t="s">
        <v>122</v>
      </c>
      <c r="B47" s="21" t="s">
        <v>123</v>
      </c>
      <c r="C47" s="20" t="s">
        <v>33</v>
      </c>
      <c r="D47" s="19">
        <v>56.75</v>
      </c>
      <c r="E47" s="26" t="s">
        <v>112</v>
      </c>
    </row>
    <row r="48" spans="1:5" s="2" customFormat="1" ht="19.5" customHeight="1" x14ac:dyDescent="0.25">
      <c r="A48" s="17" t="s">
        <v>124</v>
      </c>
      <c r="B48" s="25" t="s">
        <v>125</v>
      </c>
      <c r="C48" s="20" t="s">
        <v>46</v>
      </c>
      <c r="D48" s="19">
        <v>622.14</v>
      </c>
      <c r="E48" s="26" t="s">
        <v>47</v>
      </c>
    </row>
    <row r="49" spans="1:5" s="2" customFormat="1" ht="19.5" customHeight="1" x14ac:dyDescent="0.25">
      <c r="A49" s="17" t="s">
        <v>126</v>
      </c>
      <c r="B49" s="21" t="s">
        <v>127</v>
      </c>
      <c r="C49" s="20" t="s">
        <v>128</v>
      </c>
      <c r="D49" s="19">
        <v>6.32</v>
      </c>
      <c r="E49" s="26" t="s">
        <v>87</v>
      </c>
    </row>
    <row r="50" spans="1:5" s="2" customFormat="1" ht="19.5" customHeight="1" x14ac:dyDescent="0.25">
      <c r="A50" s="17" t="s">
        <v>129</v>
      </c>
      <c r="B50" s="25" t="s">
        <v>130</v>
      </c>
      <c r="C50" s="20" t="s">
        <v>128</v>
      </c>
      <c r="D50" s="19">
        <v>833.85</v>
      </c>
      <c r="E50" s="26" t="s">
        <v>47</v>
      </c>
    </row>
    <row r="51" spans="1:5" ht="19.5" customHeight="1" x14ac:dyDescent="0.25">
      <c r="A51" s="17" t="s">
        <v>131</v>
      </c>
      <c r="B51" s="21" t="s">
        <v>132</v>
      </c>
      <c r="C51" s="20" t="s">
        <v>54</v>
      </c>
      <c r="D51" s="19">
        <v>600</v>
      </c>
      <c r="E51" s="26" t="s">
        <v>47</v>
      </c>
    </row>
    <row r="52" spans="1:5" s="2" customFormat="1" ht="19.5" customHeight="1" x14ac:dyDescent="0.25">
      <c r="A52" s="17" t="s">
        <v>133</v>
      </c>
      <c r="B52" s="21" t="s">
        <v>134</v>
      </c>
      <c r="C52" s="20" t="s">
        <v>33</v>
      </c>
      <c r="D52" s="19">
        <v>126.27</v>
      </c>
      <c r="E52" s="26" t="s">
        <v>37</v>
      </c>
    </row>
    <row r="53" spans="1:5" s="2" customFormat="1" ht="19.5" customHeight="1" x14ac:dyDescent="0.25">
      <c r="A53" s="17" t="s">
        <v>135</v>
      </c>
      <c r="B53" s="21" t="s">
        <v>136</v>
      </c>
      <c r="C53" s="20" t="s">
        <v>128</v>
      </c>
      <c r="D53" s="19">
        <v>397.9</v>
      </c>
      <c r="E53" s="26" t="s">
        <v>47</v>
      </c>
    </row>
    <row r="54" spans="1:5" s="2" customFormat="1" ht="19.5" customHeight="1" x14ac:dyDescent="0.25">
      <c r="A54" s="17" t="s">
        <v>137</v>
      </c>
      <c r="B54" s="21" t="s">
        <v>138</v>
      </c>
      <c r="C54" s="20" t="s">
        <v>46</v>
      </c>
      <c r="D54" s="19">
        <v>1575</v>
      </c>
      <c r="E54" s="26" t="s">
        <v>40</v>
      </c>
    </row>
    <row r="55" spans="1:5" s="2" customFormat="1" ht="19.5" customHeight="1" x14ac:dyDescent="0.25">
      <c r="A55" s="17" t="s">
        <v>139</v>
      </c>
      <c r="B55" s="21" t="s">
        <v>140</v>
      </c>
      <c r="C55" s="20" t="s">
        <v>46</v>
      </c>
      <c r="D55" s="19">
        <v>919.05</v>
      </c>
      <c r="E55" s="26" t="s">
        <v>64</v>
      </c>
    </row>
    <row r="56" spans="1:5" s="2" customFormat="1" ht="19.5" customHeight="1" x14ac:dyDescent="0.25">
      <c r="A56" s="17" t="s">
        <v>141</v>
      </c>
      <c r="B56" s="21" t="s">
        <v>142</v>
      </c>
      <c r="C56" s="20" t="s">
        <v>128</v>
      </c>
      <c r="D56" s="19">
        <v>25.53</v>
      </c>
      <c r="E56" s="26" t="s">
        <v>37</v>
      </c>
    </row>
    <row r="57" spans="1:5" s="2" customFormat="1" ht="19.5" customHeight="1" x14ac:dyDescent="0.25">
      <c r="A57" s="17" t="s">
        <v>141</v>
      </c>
      <c r="B57" s="21" t="s">
        <v>142</v>
      </c>
      <c r="C57" s="20" t="s">
        <v>128</v>
      </c>
      <c r="D57" s="19">
        <v>426.85</v>
      </c>
      <c r="E57" s="26" t="s">
        <v>82</v>
      </c>
    </row>
    <row r="58" spans="1:5" s="2" customFormat="1" ht="19.5" customHeight="1" x14ac:dyDescent="0.25">
      <c r="A58" s="17" t="s">
        <v>141</v>
      </c>
      <c r="B58" s="21" t="s">
        <v>142</v>
      </c>
      <c r="C58" s="20" t="s">
        <v>128</v>
      </c>
      <c r="D58" s="19">
        <v>43.41</v>
      </c>
      <c r="E58" s="26" t="s">
        <v>143</v>
      </c>
    </row>
    <row r="59" spans="1:5" s="2" customFormat="1" ht="19.5" customHeight="1" x14ac:dyDescent="0.25">
      <c r="A59" s="17" t="s">
        <v>141</v>
      </c>
      <c r="B59" s="21"/>
      <c r="C59" s="20" t="s">
        <v>191</v>
      </c>
      <c r="D59" s="19">
        <f>D56+D57+D58</f>
        <v>495.78999999999996</v>
      </c>
      <c r="E59" s="26"/>
    </row>
    <row r="60" spans="1:5" s="2" customFormat="1" ht="19.5" customHeight="1" x14ac:dyDescent="0.25">
      <c r="A60" s="17" t="s">
        <v>144</v>
      </c>
      <c r="B60" s="25" t="s">
        <v>86</v>
      </c>
      <c r="C60" s="20" t="s">
        <v>145</v>
      </c>
      <c r="D60" s="19">
        <v>1920.59</v>
      </c>
      <c r="E60" s="26" t="s">
        <v>85</v>
      </c>
    </row>
    <row r="61" spans="1:5" ht="19.5" customHeight="1" x14ac:dyDescent="0.25">
      <c r="A61" s="17" t="s">
        <v>146</v>
      </c>
      <c r="B61" s="21" t="s">
        <v>147</v>
      </c>
      <c r="C61" s="20" t="s">
        <v>54</v>
      </c>
      <c r="D61" s="19">
        <v>138.33000000000001</v>
      </c>
      <c r="E61" s="26" t="s">
        <v>148</v>
      </c>
    </row>
    <row r="62" spans="1:5" s="2" customFormat="1" ht="19.5" customHeight="1" x14ac:dyDescent="0.25">
      <c r="A62" s="17" t="s">
        <v>149</v>
      </c>
      <c r="B62" s="25" t="s">
        <v>150</v>
      </c>
      <c r="C62" s="20" t="s">
        <v>33</v>
      </c>
      <c r="D62" s="19">
        <v>350</v>
      </c>
      <c r="E62" s="26" t="s">
        <v>103</v>
      </c>
    </row>
    <row r="63" spans="1:5" s="2" customFormat="1" ht="19.5" customHeight="1" x14ac:dyDescent="0.25">
      <c r="A63" s="17" t="s">
        <v>151</v>
      </c>
      <c r="B63" s="21" t="s">
        <v>152</v>
      </c>
      <c r="C63" s="20" t="s">
        <v>46</v>
      </c>
      <c r="D63" s="19">
        <v>690</v>
      </c>
      <c r="E63" s="26" t="s">
        <v>40</v>
      </c>
    </row>
    <row r="64" spans="1:5" s="2" customFormat="1" ht="19.5" customHeight="1" x14ac:dyDescent="0.25">
      <c r="A64" s="17" t="s">
        <v>153</v>
      </c>
      <c r="B64" s="25" t="s">
        <v>154</v>
      </c>
      <c r="C64" s="20" t="s">
        <v>46</v>
      </c>
      <c r="D64" s="19">
        <v>20</v>
      </c>
      <c r="E64" s="26" t="s">
        <v>82</v>
      </c>
    </row>
    <row r="65" spans="1:5" s="2" customFormat="1" ht="19.5" customHeight="1" x14ac:dyDescent="0.25">
      <c r="A65" s="17" t="s">
        <v>155</v>
      </c>
      <c r="B65" s="21" t="s">
        <v>156</v>
      </c>
      <c r="C65" s="20" t="s">
        <v>157</v>
      </c>
      <c r="D65" s="19">
        <v>159.22999999999999</v>
      </c>
      <c r="E65" s="26" t="s">
        <v>72</v>
      </c>
    </row>
    <row r="66" spans="1:5" s="2" customFormat="1" ht="19.5" customHeight="1" x14ac:dyDescent="0.25">
      <c r="A66" s="17" t="s">
        <v>158</v>
      </c>
      <c r="B66" s="25" t="s">
        <v>159</v>
      </c>
      <c r="C66" s="20" t="s">
        <v>46</v>
      </c>
      <c r="D66" s="19">
        <v>27</v>
      </c>
      <c r="E66" s="26" t="s">
        <v>117</v>
      </c>
    </row>
    <row r="67" spans="1:5" s="2" customFormat="1" ht="19.5" customHeight="1" x14ac:dyDescent="0.25">
      <c r="A67" s="17" t="s">
        <v>158</v>
      </c>
      <c r="B67" s="21" t="s">
        <v>159</v>
      </c>
      <c r="C67" s="20" t="s">
        <v>46</v>
      </c>
      <c r="D67" s="19">
        <v>337.53</v>
      </c>
      <c r="E67" s="26" t="s">
        <v>160</v>
      </c>
    </row>
    <row r="68" spans="1:5" s="2" customFormat="1" ht="19.5" customHeight="1" x14ac:dyDescent="0.25">
      <c r="A68" s="17" t="s">
        <v>158</v>
      </c>
      <c r="B68" s="21"/>
      <c r="C68" s="20" t="s">
        <v>191</v>
      </c>
      <c r="D68" s="19">
        <f>D66+D67</f>
        <v>364.53</v>
      </c>
      <c r="E68" s="26"/>
    </row>
    <row r="69" spans="1:5" s="2" customFormat="1" ht="19.5" customHeight="1" x14ac:dyDescent="0.25">
      <c r="A69" s="17" t="s">
        <v>161</v>
      </c>
      <c r="B69" s="25" t="s">
        <v>162</v>
      </c>
      <c r="C69" s="20" t="s">
        <v>46</v>
      </c>
      <c r="D69" s="19">
        <v>170.85</v>
      </c>
      <c r="E69" s="26" t="s">
        <v>37</v>
      </c>
    </row>
    <row r="70" spans="1:5" s="2" customFormat="1" ht="19.5" customHeight="1" x14ac:dyDescent="0.25">
      <c r="A70" s="17" t="s">
        <v>163</v>
      </c>
      <c r="B70" s="21" t="s">
        <v>164</v>
      </c>
      <c r="C70" s="20" t="s">
        <v>46</v>
      </c>
      <c r="D70" s="19">
        <v>1100</v>
      </c>
      <c r="E70" s="26" t="s">
        <v>103</v>
      </c>
    </row>
    <row r="71" spans="1:5" s="2" customFormat="1" ht="19.5" customHeight="1" x14ac:dyDescent="0.25">
      <c r="A71" s="17" t="s">
        <v>165</v>
      </c>
      <c r="B71" s="25" t="s">
        <v>166</v>
      </c>
      <c r="C71" s="20" t="s">
        <v>46</v>
      </c>
      <c r="D71" s="19">
        <v>199.08</v>
      </c>
      <c r="E71" s="26" t="s">
        <v>72</v>
      </c>
    </row>
    <row r="72" spans="1:5" ht="19.5" customHeight="1" x14ac:dyDescent="0.25">
      <c r="A72" s="17" t="s">
        <v>167</v>
      </c>
      <c r="B72" s="21" t="s">
        <v>168</v>
      </c>
      <c r="C72" s="20" t="s">
        <v>33</v>
      </c>
      <c r="D72" s="19">
        <v>97.31</v>
      </c>
      <c r="E72" s="26" t="s">
        <v>95</v>
      </c>
    </row>
    <row r="73" spans="1:5" s="2" customFormat="1" ht="19.5" customHeight="1" x14ac:dyDescent="0.25">
      <c r="A73" s="17" t="s">
        <v>169</v>
      </c>
      <c r="B73" s="25" t="s">
        <v>170</v>
      </c>
      <c r="C73" s="20" t="s">
        <v>46</v>
      </c>
      <c r="D73" s="19">
        <v>10</v>
      </c>
      <c r="E73" s="26" t="s">
        <v>34</v>
      </c>
    </row>
    <row r="74" spans="1:5" s="2" customFormat="1" ht="19.5" customHeight="1" x14ac:dyDescent="0.25">
      <c r="A74" s="17" t="s">
        <v>171</v>
      </c>
      <c r="B74" s="21" t="s">
        <v>172</v>
      </c>
      <c r="C74" s="20" t="s">
        <v>173</v>
      </c>
      <c r="D74" s="19">
        <v>79</v>
      </c>
      <c r="E74" s="26" t="s">
        <v>82</v>
      </c>
    </row>
    <row r="75" spans="1:5" s="2" customFormat="1" ht="19.5" customHeight="1" x14ac:dyDescent="0.25">
      <c r="A75" s="17" t="s">
        <v>174</v>
      </c>
      <c r="B75" s="25" t="s">
        <v>175</v>
      </c>
      <c r="C75" s="20" t="s">
        <v>46</v>
      </c>
      <c r="D75" s="19">
        <v>724.29</v>
      </c>
      <c r="E75" s="26" t="s">
        <v>85</v>
      </c>
    </row>
    <row r="76" spans="1:5" s="2" customFormat="1" ht="19.5" customHeight="1" x14ac:dyDescent="0.25">
      <c r="A76" s="17" t="s">
        <v>174</v>
      </c>
      <c r="B76" s="21" t="s">
        <v>175</v>
      </c>
      <c r="C76" s="20" t="s">
        <v>46</v>
      </c>
      <c r="D76" s="19">
        <v>4397.99</v>
      </c>
      <c r="E76" s="26" t="s">
        <v>60</v>
      </c>
    </row>
    <row r="77" spans="1:5" s="2" customFormat="1" ht="19.5" customHeight="1" x14ac:dyDescent="0.25">
      <c r="A77" s="17" t="s">
        <v>174</v>
      </c>
      <c r="B77" s="21"/>
      <c r="C77" s="20" t="s">
        <v>191</v>
      </c>
      <c r="D77" s="19">
        <f>D75+D76</f>
        <v>5122.28</v>
      </c>
      <c r="E77" s="26"/>
    </row>
    <row r="78" spans="1:5" s="2" customFormat="1" ht="19.5" customHeight="1" x14ac:dyDescent="0.25">
      <c r="A78" s="17" t="s">
        <v>176</v>
      </c>
      <c r="B78" s="25" t="s">
        <v>177</v>
      </c>
      <c r="C78" s="20" t="s">
        <v>178</v>
      </c>
      <c r="D78" s="19">
        <v>14453.37</v>
      </c>
      <c r="E78" s="26" t="s">
        <v>95</v>
      </c>
    </row>
    <row r="79" spans="1:5" s="2" customFormat="1" ht="19.5" customHeight="1" x14ac:dyDescent="0.25">
      <c r="A79" s="17" t="s">
        <v>179</v>
      </c>
      <c r="B79" s="55" t="s">
        <v>180</v>
      </c>
      <c r="C79" s="20" t="s">
        <v>181</v>
      </c>
      <c r="D79" s="19">
        <v>315.20999999999998</v>
      </c>
      <c r="E79" s="26" t="s">
        <v>40</v>
      </c>
    </row>
    <row r="80" spans="1:5" s="2" customFormat="1" ht="19.5" customHeight="1" x14ac:dyDescent="0.25">
      <c r="A80" s="17" t="s">
        <v>182</v>
      </c>
      <c r="B80" s="25"/>
      <c r="C80" s="20"/>
      <c r="D80" s="19">
        <v>423.75</v>
      </c>
      <c r="E80" s="26" t="s">
        <v>85</v>
      </c>
    </row>
    <row r="81" spans="1:5" s="2" customFormat="1" ht="19.5" customHeight="1" x14ac:dyDescent="0.25">
      <c r="A81" s="17" t="s">
        <v>183</v>
      </c>
      <c r="B81" s="21" t="s">
        <v>184</v>
      </c>
      <c r="C81" s="20" t="s">
        <v>33</v>
      </c>
      <c r="D81" s="19">
        <v>382.41</v>
      </c>
      <c r="E81" s="26" t="s">
        <v>34</v>
      </c>
    </row>
    <row r="82" spans="1:5" s="2" customFormat="1" ht="19.5" customHeight="1" x14ac:dyDescent="0.25">
      <c r="A82" s="17" t="s">
        <v>185</v>
      </c>
      <c r="B82" s="25" t="s">
        <v>186</v>
      </c>
      <c r="C82" s="20" t="s">
        <v>33</v>
      </c>
      <c r="D82" s="19">
        <v>15</v>
      </c>
      <c r="E82" s="26" t="s">
        <v>34</v>
      </c>
    </row>
    <row r="83" spans="1:5" ht="19.5" customHeight="1" x14ac:dyDescent="0.25">
      <c r="A83" s="17" t="s">
        <v>187</v>
      </c>
      <c r="B83" s="21" t="s">
        <v>188</v>
      </c>
      <c r="C83" s="20" t="s">
        <v>128</v>
      </c>
      <c r="D83" s="19">
        <v>5673.9</v>
      </c>
      <c r="E83" s="26" t="s">
        <v>85</v>
      </c>
    </row>
    <row r="84" spans="1:5" s="2" customFormat="1" ht="19.5" customHeight="1" x14ac:dyDescent="0.25">
      <c r="A84" s="17" t="s">
        <v>189</v>
      </c>
      <c r="B84" s="25" t="s">
        <v>190</v>
      </c>
      <c r="C84" s="20" t="s">
        <v>46</v>
      </c>
      <c r="D84" s="19">
        <v>898.38</v>
      </c>
      <c r="E84" s="26" t="s">
        <v>63</v>
      </c>
    </row>
    <row r="85" spans="1:5" x14ac:dyDescent="0.25">
      <c r="A85" s="6" t="s">
        <v>194</v>
      </c>
      <c r="B85" s="7"/>
      <c r="C85" s="13"/>
      <c r="D85" s="8">
        <f>SUM(D8:D84)-D77-D68-D59-D40-D21-D15</f>
        <v>60332.05000000001</v>
      </c>
      <c r="E85" s="27"/>
    </row>
  </sheetData>
  <autoFilter ref="A7:E85">
    <filterColumn colId="4" showButton="0"/>
  </autoFilter>
  <mergeCells count="1">
    <mergeCell ref="A5:E5"/>
  </mergeCells>
  <pageMargins left="0.28000000000000003" right="0.2" top="0.39" bottom="0.22" header="0.2" footer="0.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K15" sqref="K15"/>
    </sheetView>
  </sheetViews>
  <sheetFormatPr defaultRowHeight="15" x14ac:dyDescent="0.25"/>
  <cols>
    <col min="1" max="1" width="46.140625" customWidth="1"/>
    <col min="2" max="2" width="14.5703125" customWidth="1"/>
    <col min="3" max="3" width="10.5703125" customWidth="1"/>
    <col min="4" max="4" width="43.5703125" customWidth="1"/>
  </cols>
  <sheetData>
    <row r="1" spans="1:5" ht="15.75" x14ac:dyDescent="0.25">
      <c r="A1" s="1" t="s">
        <v>11</v>
      </c>
      <c r="B1" s="2"/>
      <c r="C1" s="2"/>
      <c r="D1" s="2"/>
    </row>
    <row r="2" spans="1:5" ht="15.75" x14ac:dyDescent="0.25">
      <c r="A2" s="1" t="s">
        <v>12</v>
      </c>
      <c r="B2" s="2"/>
      <c r="C2" s="2"/>
      <c r="D2" s="2"/>
    </row>
    <row r="3" spans="1:5" ht="15.75" x14ac:dyDescent="0.25">
      <c r="A3" s="1" t="s">
        <v>13</v>
      </c>
      <c r="B3" s="2"/>
      <c r="C3" s="2"/>
      <c r="D3" s="2"/>
    </row>
    <row r="4" spans="1:5" ht="15" customHeight="1" x14ac:dyDescent="0.25">
      <c r="A4" s="2"/>
      <c r="B4" s="2"/>
      <c r="C4" s="2"/>
      <c r="D4" s="2"/>
    </row>
    <row r="5" spans="1:5" ht="20.25" customHeight="1" x14ac:dyDescent="0.25">
      <c r="A5" s="39" t="s">
        <v>192</v>
      </c>
      <c r="B5" s="39"/>
      <c r="C5" s="39"/>
      <c r="D5" s="39"/>
      <c r="E5" s="39"/>
    </row>
    <row r="6" spans="1:5" ht="15" customHeight="1" x14ac:dyDescent="0.25">
      <c r="A6" s="2"/>
      <c r="B6" s="2"/>
      <c r="C6" s="2"/>
      <c r="D6" s="2"/>
    </row>
    <row r="7" spans="1:5" ht="45" x14ac:dyDescent="0.25">
      <c r="A7" s="3" t="s">
        <v>1</v>
      </c>
      <c r="B7" s="4" t="s">
        <v>0</v>
      </c>
      <c r="C7" s="40" t="s">
        <v>4</v>
      </c>
      <c r="D7" s="41"/>
    </row>
    <row r="8" spans="1:5" ht="15" customHeight="1" x14ac:dyDescent="0.25">
      <c r="A8" s="30" t="s">
        <v>14</v>
      </c>
      <c r="B8" s="31">
        <v>2728.44</v>
      </c>
      <c r="C8" s="30">
        <v>3237</v>
      </c>
      <c r="D8" s="30" t="s">
        <v>9</v>
      </c>
    </row>
    <row r="9" spans="1:5" ht="15" customHeight="1" x14ac:dyDescent="0.25">
      <c r="A9" s="32" t="s">
        <v>15</v>
      </c>
      <c r="B9" s="29">
        <v>11513.82</v>
      </c>
      <c r="C9" s="30">
        <v>3237</v>
      </c>
      <c r="D9" s="30" t="s">
        <v>9</v>
      </c>
    </row>
    <row r="10" spans="1:5" ht="15" customHeight="1" x14ac:dyDescent="0.25">
      <c r="A10" s="28" t="s">
        <v>16</v>
      </c>
      <c r="B10" s="29">
        <v>1599</v>
      </c>
      <c r="C10" s="30">
        <v>3237</v>
      </c>
      <c r="D10" s="30" t="s">
        <v>9</v>
      </c>
    </row>
    <row r="11" spans="1:5" ht="15" customHeight="1" x14ac:dyDescent="0.25">
      <c r="A11" s="33" t="s">
        <v>17</v>
      </c>
      <c r="B11" s="29">
        <v>2810.55</v>
      </c>
      <c r="C11" s="30">
        <v>3237</v>
      </c>
      <c r="D11" s="30" t="s">
        <v>9</v>
      </c>
    </row>
    <row r="12" spans="1:5" ht="15" customHeight="1" x14ac:dyDescent="0.25">
      <c r="A12" s="28" t="s">
        <v>18</v>
      </c>
      <c r="B12" s="29">
        <v>2810.55</v>
      </c>
      <c r="C12" s="30">
        <v>3237</v>
      </c>
      <c r="D12" s="30" t="s">
        <v>9</v>
      </c>
    </row>
    <row r="13" spans="1:5" s="2" customFormat="1" ht="15" customHeight="1" x14ac:dyDescent="0.25">
      <c r="A13" s="28" t="s">
        <v>19</v>
      </c>
      <c r="B13" s="29">
        <v>5101.68</v>
      </c>
      <c r="C13" s="30">
        <v>3237</v>
      </c>
      <c r="D13" s="30" t="s">
        <v>9</v>
      </c>
    </row>
    <row r="14" spans="1:5" s="2" customFormat="1" ht="15" customHeight="1" x14ac:dyDescent="0.25">
      <c r="A14" s="28" t="s">
        <v>20</v>
      </c>
      <c r="B14" s="29">
        <v>4122.55</v>
      </c>
      <c r="C14" s="30">
        <v>3237</v>
      </c>
      <c r="D14" s="30" t="s">
        <v>9</v>
      </c>
    </row>
    <row r="15" spans="1:5" s="2" customFormat="1" ht="15" customHeight="1" x14ac:dyDescent="0.25">
      <c r="A15" s="28" t="s">
        <v>21</v>
      </c>
      <c r="B15" s="29">
        <v>2810.55</v>
      </c>
      <c r="C15" s="30">
        <v>3237</v>
      </c>
      <c r="D15" s="30" t="s">
        <v>9</v>
      </c>
    </row>
    <row r="16" spans="1:5" s="2" customFormat="1" ht="15" customHeight="1" x14ac:dyDescent="0.25">
      <c r="A16" s="28" t="s">
        <v>22</v>
      </c>
      <c r="B16" s="29">
        <v>341.02</v>
      </c>
      <c r="C16" s="30">
        <v>3237</v>
      </c>
      <c r="D16" s="30" t="s">
        <v>9</v>
      </c>
    </row>
    <row r="17" spans="1:4" s="2" customFormat="1" ht="15" customHeight="1" x14ac:dyDescent="0.25">
      <c r="A17" s="28" t="s">
        <v>23</v>
      </c>
      <c r="B17" s="29">
        <v>350.24</v>
      </c>
      <c r="C17" s="30">
        <v>3237</v>
      </c>
      <c r="D17" s="30" t="s">
        <v>9</v>
      </c>
    </row>
    <row r="18" spans="1:4" s="2" customFormat="1" ht="15" customHeight="1" x14ac:dyDescent="0.25">
      <c r="A18" s="28" t="s">
        <v>24</v>
      </c>
      <c r="B18" s="29">
        <v>437.63</v>
      </c>
      <c r="C18" s="30">
        <v>3237</v>
      </c>
      <c r="D18" s="30" t="s">
        <v>9</v>
      </c>
    </row>
    <row r="19" spans="1:4" s="2" customFormat="1" ht="15" customHeight="1" x14ac:dyDescent="0.25">
      <c r="A19" s="28" t="s">
        <v>25</v>
      </c>
      <c r="B19" s="29">
        <v>358.15000000000003</v>
      </c>
      <c r="C19" s="30">
        <v>3237</v>
      </c>
      <c r="D19" s="30" t="s">
        <v>9</v>
      </c>
    </row>
    <row r="20" spans="1:4" s="2" customFormat="1" ht="15" customHeight="1" x14ac:dyDescent="0.25">
      <c r="A20" s="28" t="s">
        <v>26</v>
      </c>
      <c r="B20" s="29">
        <v>653</v>
      </c>
      <c r="C20" s="30">
        <v>3237</v>
      </c>
      <c r="D20" s="30" t="s">
        <v>9</v>
      </c>
    </row>
    <row r="21" spans="1:4" s="2" customFormat="1" ht="15" customHeight="1" x14ac:dyDescent="0.25">
      <c r="A21" s="28" t="s">
        <v>27</v>
      </c>
      <c r="B21" s="29">
        <v>1188.48</v>
      </c>
      <c r="C21" s="30">
        <v>3237</v>
      </c>
      <c r="D21" s="30" t="s">
        <v>9</v>
      </c>
    </row>
    <row r="22" spans="1:4" ht="15" customHeight="1" x14ac:dyDescent="0.25">
      <c r="A22" s="9" t="s">
        <v>193</v>
      </c>
      <c r="B22" s="10">
        <f>SUM(B8:B21)</f>
        <v>36825.659999999996</v>
      </c>
    </row>
    <row r="23" spans="1:4" ht="15" customHeight="1" x14ac:dyDescent="0.25">
      <c r="A23" s="1"/>
      <c r="B23" s="2"/>
    </row>
    <row r="24" spans="1:4" ht="15" customHeight="1" x14ac:dyDescent="0.25">
      <c r="B24" s="12"/>
    </row>
    <row r="26" spans="1:4" x14ac:dyDescent="0.25">
      <c r="B26" s="12"/>
    </row>
  </sheetData>
  <autoFilter ref="A7:D21">
    <filterColumn colId="2" showButton="0"/>
  </autoFilter>
  <mergeCells count="2">
    <mergeCell ref="C7:D7"/>
    <mergeCell ref="A5:E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E23" sqref="E23"/>
    </sheetView>
  </sheetViews>
  <sheetFormatPr defaultRowHeight="15" x14ac:dyDescent="0.25"/>
  <cols>
    <col min="1" max="1" width="21.28515625" customWidth="1"/>
    <col min="3" max="3" width="64.85546875" customWidth="1"/>
    <col min="4" max="4" width="11.28515625" customWidth="1"/>
    <col min="5" max="5" width="17.140625" customWidth="1"/>
    <col min="7" max="7" width="10.5703125" customWidth="1"/>
    <col min="9" max="9" width="10.85546875" customWidth="1"/>
  </cols>
  <sheetData>
    <row r="1" spans="1:9" ht="15.75" x14ac:dyDescent="0.25">
      <c r="A1" s="1" t="s">
        <v>11</v>
      </c>
      <c r="B1" s="2"/>
      <c r="C1" s="2"/>
    </row>
    <row r="2" spans="1:9" ht="15.75" x14ac:dyDescent="0.25">
      <c r="A2" s="1" t="s">
        <v>12</v>
      </c>
      <c r="B2" s="2"/>
      <c r="C2" s="2"/>
    </row>
    <row r="3" spans="1:9" ht="15.75" x14ac:dyDescent="0.25">
      <c r="A3" s="1" t="s">
        <v>13</v>
      </c>
      <c r="B3" s="2"/>
      <c r="C3" s="2"/>
    </row>
    <row r="4" spans="1:9" x14ac:dyDescent="0.25">
      <c r="A4" s="2"/>
      <c r="B4" s="2"/>
      <c r="C4" s="2"/>
    </row>
    <row r="5" spans="1:9" ht="18.75" x14ac:dyDescent="0.25">
      <c r="A5" s="39" t="s">
        <v>192</v>
      </c>
      <c r="B5" s="39"/>
      <c r="C5" s="39"/>
      <c r="D5" s="39"/>
      <c r="E5" s="39"/>
    </row>
    <row r="6" spans="1:9" x14ac:dyDescent="0.25">
      <c r="A6" s="2"/>
      <c r="B6" s="2"/>
      <c r="C6" s="2"/>
    </row>
    <row r="7" spans="1:9" ht="30" customHeight="1" x14ac:dyDescent="0.25">
      <c r="A7" s="4" t="s">
        <v>0</v>
      </c>
      <c r="B7" s="40" t="s">
        <v>4</v>
      </c>
      <c r="C7" s="42"/>
    </row>
    <row r="8" spans="1:9" x14ac:dyDescent="0.25">
      <c r="A8" s="34">
        <v>622170.35</v>
      </c>
      <c r="B8" s="35">
        <v>3111</v>
      </c>
      <c r="C8" s="36" t="s">
        <v>8</v>
      </c>
      <c r="D8" s="5"/>
      <c r="E8" s="12"/>
    </row>
    <row r="9" spans="1:9" s="2" customFormat="1" x14ac:dyDescent="0.25">
      <c r="A9" s="34">
        <v>176.67</v>
      </c>
      <c r="B9" s="35">
        <v>3112</v>
      </c>
      <c r="C9" s="36" t="s">
        <v>28</v>
      </c>
      <c r="G9"/>
    </row>
    <row r="10" spans="1:9" s="2" customFormat="1" x14ac:dyDescent="0.25">
      <c r="A10" s="37">
        <v>97.42</v>
      </c>
      <c r="B10" s="35">
        <v>3114</v>
      </c>
      <c r="C10" s="36" t="s">
        <v>29</v>
      </c>
      <c r="G10"/>
    </row>
    <row r="11" spans="1:9" s="2" customFormat="1" x14ac:dyDescent="0.25">
      <c r="A11" s="37">
        <v>102752.67</v>
      </c>
      <c r="B11" s="35">
        <v>3132</v>
      </c>
      <c r="C11" s="36" t="s">
        <v>6</v>
      </c>
      <c r="G11"/>
    </row>
    <row r="12" spans="1:9" x14ac:dyDescent="0.25">
      <c r="A12" s="37">
        <v>6669.81</v>
      </c>
      <c r="B12" s="35">
        <v>3211</v>
      </c>
      <c r="C12" s="38" t="s">
        <v>5</v>
      </c>
    </row>
    <row r="13" spans="1:9" x14ac:dyDescent="0.25">
      <c r="A13" s="37">
        <v>6288.92</v>
      </c>
      <c r="B13" s="35">
        <v>3212</v>
      </c>
      <c r="C13" s="38" t="s">
        <v>7</v>
      </c>
      <c r="I13" s="2"/>
    </row>
    <row r="14" spans="1:9" s="2" customFormat="1" x14ac:dyDescent="0.25">
      <c r="A14" s="37">
        <v>3047.4</v>
      </c>
      <c r="B14" s="35">
        <v>3214</v>
      </c>
      <c r="C14" s="38" t="s">
        <v>30</v>
      </c>
    </row>
    <row r="15" spans="1:9" s="2" customFormat="1" x14ac:dyDescent="0.25">
      <c r="A15" s="37">
        <v>267.87</v>
      </c>
      <c r="B15" s="35">
        <v>3241</v>
      </c>
      <c r="C15" s="38" t="s">
        <v>10</v>
      </c>
      <c r="G15"/>
    </row>
    <row r="16" spans="1:9" x14ac:dyDescent="0.25">
      <c r="A16" s="11">
        <f>SUM(A8:A15)</f>
        <v>741471.11000000022</v>
      </c>
      <c r="B16" s="43" t="s">
        <v>193</v>
      </c>
      <c r="C16" s="44"/>
    </row>
  </sheetData>
  <autoFilter ref="A7:C7">
    <filterColumn colId="1" showButton="0"/>
  </autoFilter>
  <mergeCells count="3">
    <mergeCell ref="B7:C7"/>
    <mergeCell ref="B16:C16"/>
    <mergeCell ref="A5:E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Pravne osobe - Kategorija 1</vt:lpstr>
      <vt:lpstr>Fizičke osobe - Kategorija 1</vt:lpstr>
      <vt:lpstr>Fizičke osobe - Kategorija 2</vt:lpstr>
      <vt:lpstr>Fizičke osobe - Maloljetne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Emanuela Čurčić</dc:creator>
  <cp:lastModifiedBy>Valentina Kuzmanić</cp:lastModifiedBy>
  <cp:lastPrinted>2024-02-16T08:33:51Z</cp:lastPrinted>
  <dcterms:created xsi:type="dcterms:W3CDTF">2024-01-09T12:37:46Z</dcterms:created>
  <dcterms:modified xsi:type="dcterms:W3CDTF">2024-02-20T08:41:28Z</dcterms:modified>
</cp:coreProperties>
</file>